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Criteria &amp; Weights" sheetId="2" state="visible" r:id="rId4"/>
    <sheet name="Suitability Matrix" sheetId="3" state="visible" r:id="rId5"/>
    <sheet name="Readiness Checklist" sheetId="4" state="visible" r:id="rId6"/>
  </sheets>
  <definedNames>
    <definedName function="false" hidden="true" localSheetId="3" name="_xlnm._FilterDatabase" vbProcedure="false">'Readiness Checklist'!$A$5:$F$21</definedName>
    <definedName function="false" hidden="true" localSheetId="2" name="_xlnm._FilterDatabase" vbProcedure="false">'Suitability Matrix'!$A$5:$K$35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<sst xmlns="http://schemas.openxmlformats.org/spreadsheetml/2006/main" count="115" uniqueCount="90">
  <si>
    <t xml:space="preserve">PP/DS vs. MRP — Suitability Assessment Template</t>
  </si>
  <si>
    <t xml:space="preserve">Companion to the Taksh Solutions article “PP/DS vs. MRP in SAP S/4HANA: What Changes for Production Planners”</t>
  </si>
  <si>
    <t xml:space="preserve">https://takshsolutions.com/ppds-vs-mrp-sap-s4hana/</t>
  </si>
  <si>
    <t xml:space="preserve">Tab</t>
  </si>
  <si>
    <t xml:space="preserve">What it is for</t>
  </si>
  <si>
    <t xml:space="preserve">Criteria &amp; Weights</t>
  </si>
  <si>
    <t xml:space="preserve">The five decision questions from the article, each with a weight. Adjust the weights to reflect what matters most in your plants; they should add up to 100%.</t>
  </si>
  <si>
    <t xml:space="preserve">Suitability Matrix</t>
  </si>
  <si>
    <t xml:space="preserve">Score each product family / plant / resource group 1–5 against each criterion. The weighted score and recommendation (PP/DS, Review, MRP Live) calculate automatically using the thresholds on the Criteria tab.</t>
  </si>
  <si>
    <t xml:space="preserve">Readiness Checklist</t>
  </si>
  <si>
    <t xml:space="preserve">Prerequisites to confirm before switching a material to advanced planning — data, configuration, people and support — with status and an overall readiness percentage.</t>
  </si>
  <si>
    <t xml:space="preserve">How to use</t>
  </si>
  <si>
    <t xml:space="preserve">1) Agree weights and thresholds with planning leads.  2) Score candidates in a workshop, not alone.  3) Treat 'Review' as a prompt for a deeper look, not a final answer.  4) Confirm the readiness checklist before go-live for every PP/DS candidate.</t>
  </si>
  <si>
    <t xml:space="preserve">Legend</t>
  </si>
  <si>
    <t xml:space="preserve">Yellow fill = input cell.  White cell = formula (do not overwrite).  Drop-down lists are provided where options are fixed.</t>
  </si>
  <si>
    <t xml:space="preserve">Please note</t>
  </si>
  <si>
    <t xml:space="preserve">A generic starting template, not a substitute for a programme-specific assessment. Adapt criteria, weights and thresholds to your landscape and governance. Provided as-is by Taksh Solutions LLC.</t>
  </si>
  <si>
    <t xml:space="preserve">Need help?</t>
  </si>
  <si>
    <t xml:space="preserve">Contact Taksh Solutions — info@takshsolutions.com · +1 208 918 1022 · takshsolutions.com/contact</t>
  </si>
  <si>
    <t xml:space="preserve">Weights must total 100%. Scores are 1 (low) to 5 (high).</t>
  </si>
  <si>
    <t xml:space="preserve">Yellow cells are inputs. White cells are formulas — don't overwrite them.</t>
  </si>
  <si>
    <t xml:space="preserve">#</t>
  </si>
  <si>
    <t xml:space="preserve">Criterion</t>
  </si>
  <si>
    <t xml:space="preserve">What a 5 looks like</t>
  </si>
  <si>
    <t xml:space="preserve">What a 1 looks like</t>
  </si>
  <si>
    <t xml:space="preserve">Weight</t>
  </si>
  <si>
    <t xml:space="preserve">Capacity is genuinely constrained</t>
  </si>
  <si>
    <t xml:space="preserve">Bottleneck resources are regularly overloaded; finite schedule changes what is feasible</t>
  </si>
  <si>
    <t xml:space="preserve">Ample capacity; lead times are reliable</t>
  </si>
  <si>
    <t xml:space="preserve">Changeovers / sequence drive cost</t>
  </si>
  <si>
    <t xml:space="preserve">Sequence-dependent set-ups or campaigns significantly affect cost or output</t>
  </si>
  <si>
    <t xml:space="preserve">Set-ups are minor and sequence does not matter</t>
  </si>
  <si>
    <t xml:space="preserve">Order-level visibility (pegging) needed</t>
  </si>
  <si>
    <t xml:space="preserve">Planners must trace late supply to specific customer or downstream orders</t>
  </si>
  <si>
    <t xml:space="preserve">Aggregate visibility is sufficient</t>
  </si>
  <si>
    <t xml:space="preserve">Master data quality</t>
  </si>
  <si>
    <t xml:space="preserve">Routing times, work-centre capacities and production versions are accurate and maintained</t>
  </si>
  <si>
    <t xml:space="preserve">Data is incomplete or rarely maintained</t>
  </si>
  <si>
    <t xml:space="preserve">Ownership &amp; skills</t>
  </si>
  <si>
    <t xml:space="preserve">Trained planners and support team ready to run heuristics, alerts and the planning board</t>
  </si>
  <si>
    <t xml:space="preserve">No clear owner; limited planning skills</t>
  </si>
  <si>
    <t xml:space="preserve">Total weight (must be 100%)</t>
  </si>
  <si>
    <t xml:space="preserve">Recommend PP/DS when weighted score ≥</t>
  </si>
  <si>
    <t xml:space="preserve">Recommend MRP Live when weighted score &lt;</t>
  </si>
  <si>
    <t xml:space="preserve">Data-quality floor: if data score below this, flag 'Fix data first'</t>
  </si>
  <si>
    <t xml:space="preserve">Score 1–5 per criterion. Weighted score and recommendation calculate from the Criteria &amp; Weights tab.</t>
  </si>
  <si>
    <t xml:space="preserve">Plant</t>
  </si>
  <si>
    <t xml:space="preserve">Product family / material group</t>
  </si>
  <si>
    <t xml:space="preserve">Key resource(s)</t>
  </si>
  <si>
    <t xml:space="preserve">Capacity constrained</t>
  </si>
  <si>
    <t xml:space="preserve">Sequence / changeovers</t>
  </si>
  <si>
    <t xml:space="preserve">Pegging needed</t>
  </si>
  <si>
    <t xml:space="preserve">Data quality</t>
  </si>
  <si>
    <t xml:space="preserve">Weighted score</t>
  </si>
  <si>
    <t xml:space="preserve">Recommendation</t>
  </si>
  <si>
    <t xml:space="preserve">Notes / next step</t>
  </si>
  <si>
    <t xml:space="preserve">1000</t>
  </si>
  <si>
    <t xml:space="preserve">Example: Machined housings</t>
  </si>
  <si>
    <t xml:space="preserve">CNC cell 1, Paint line</t>
  </si>
  <si>
    <t xml:space="preserve">Example row — replace with your own</t>
  </si>
  <si>
    <t xml:space="preserve">Assessed</t>
  </si>
  <si>
    <t xml:space="preserve">PP/DS</t>
  </si>
  <si>
    <t xml:space="preserve">MRP Live</t>
  </si>
  <si>
    <t xml:space="preserve">Review</t>
  </si>
  <si>
    <t xml:space="preserve">Fix data first</t>
  </si>
  <si>
    <t xml:space="preserve">PP/DS Readiness Checklist</t>
  </si>
  <si>
    <t xml:space="preserve">Confirm each prerequisite before a material is planned in PP/DS.</t>
  </si>
  <si>
    <t xml:space="preserve">Area</t>
  </si>
  <si>
    <t xml:space="preserve">Prerequisite</t>
  </si>
  <si>
    <t xml:space="preserve">Owner</t>
  </si>
  <si>
    <t xml:space="preserve">Status</t>
  </si>
  <si>
    <t xml:space="preserve">Evidence / notes</t>
  </si>
  <si>
    <t xml:space="preserve">Data</t>
  </si>
  <si>
    <t xml:space="preserve">Routing / recipe operation times validated against actuals</t>
  </si>
  <si>
    <t xml:space="preserve">Open</t>
  </si>
  <si>
    <t xml:space="preserve">Work-centre / resource capacities and shift patterns confirmed</t>
  </si>
  <si>
    <t xml:space="preserve">Production versions valid, with released BOM and routing</t>
  </si>
  <si>
    <t xml:space="preserve">Materials flagged for advanced planning agreed and documented</t>
  </si>
  <si>
    <t xml:space="preserve">Configuration</t>
  </si>
  <si>
    <t xml:space="preserve">Heuristics selected and parameterised for each planning scenario</t>
  </si>
  <si>
    <t xml:space="preserve">Planning runs (background) designed and timed with realistic volumes</t>
  </si>
  <si>
    <t xml:space="preserve">Alerts / exception messages defined for planners</t>
  </si>
  <si>
    <t xml:space="preserve">Master data transfer to PP/DS tested, including changes after go-live</t>
  </si>
  <si>
    <t xml:space="preserve">People</t>
  </si>
  <si>
    <t xml:space="preserve">Planners trained on heuristics, alerts and the planning board</t>
  </si>
  <si>
    <t xml:space="preserve">Daily planning routine (who runs what, when) agreed</t>
  </si>
  <si>
    <t xml:space="preserve">Support</t>
  </si>
  <si>
    <t xml:space="preserve">Support team able to troubleshoot planning results</t>
  </si>
  <si>
    <t xml:space="preserve">Simulation with production-like volumes completed and reviewed</t>
  </si>
  <si>
    <t xml:space="preserve">Readiness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</si>
</sst>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%"/>
    <numFmt numFmtId="166" formatCode="0.0"/>
    <numFmt numFmtId="167" formatCode="0.00"/>
    <numFmt numFmtId="168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B1B2E"/>
      <name val="Arial"/>
      <family val="0"/>
      <charset val="1"/>
    </font>
    <font>
      <i val="true"/>
      <sz val="10"/>
      <color rgb="FF5B6B7C"/>
      <name val="Arial"/>
      <family val="0"/>
      <charset val="1"/>
    </font>
    <font>
      <u val="single"/>
      <sz val="10"/>
      <color rgb="FFC2410C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B1B2E"/>
      <name val="Arial"/>
      <family val="0"/>
      <charset val="1"/>
    </font>
    <font>
      <sz val="10"/>
      <color rgb="FF1F2A37"/>
      <name val="Arial"/>
      <family val="0"/>
      <charset val="1"/>
    </font>
    <font>
      <b val="true"/>
      <sz val="16"/>
      <color rgb="FF0B1B2E"/>
      <name val="Arial"/>
      <family val="0"/>
      <charset val="1"/>
    </font>
    <font>
      <sz val="9"/>
      <color rgb="FF8A6100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B1B2E"/>
        <bgColor rgb="FF1F2A37"/>
      </patternFill>
    </fill>
    <fill>
      <patternFill patternType="solid">
        <fgColor rgb="FFFFF7E0"/>
        <bgColor rgb="FFFEF3C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DE6"/>
      </left>
      <right style="thin">
        <color rgb="FFD5DDE6"/>
      </right>
      <top style="thin">
        <color rgb="FFD5DDE6"/>
      </top>
      <bottom style="thin">
        <color rgb="FFD5DD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3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>
          <bgColor rgb="FFFEE2E2"/>
        </patternFill>
      </fill>
    </dxf>
    <dxf>
      <fill>
        <patternFill patternType="solid">
          <fgColor rgb="FF0B1B2E"/>
          <bgColor rgb="FF000000"/>
        </patternFill>
      </fill>
    </dxf>
    <dxf>
      <fill>
        <patternFill patternType="solid">
          <fgColor rgb="FFFFF7E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D1FAE5"/>
          <bgColor rgb="FF000000"/>
        </patternFill>
      </fill>
    </dxf>
    <dxf>
      <fill>
        <patternFill>
          <bgColor rgb="FFD1FAE5"/>
        </patternFill>
      </fill>
    </dxf>
    <dxf>
      <fill>
        <patternFill>
          <bgColor rgb="FFDBEAFE"/>
        </patternFill>
      </fill>
    </dxf>
    <dxf>
      <fill>
        <patternFill>
          <bgColor rgb="FFFEF3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100"/>
      <rgbColor rgb="FF800080"/>
      <rgbColor rgb="FF008080"/>
      <rgbColor rgb="FFC0C0C0"/>
      <rgbColor rgb="FF808080"/>
      <rgbColor rgb="FF9999FF"/>
      <rgbColor rgb="FF993366"/>
      <rgbColor rgb="FFFFF7E0"/>
      <rgbColor rgb="FFDBEAFE"/>
      <rgbColor rgb="FF660066"/>
      <rgbColor rgb="FFFF8080"/>
      <rgbColor rgb="FF0066CC"/>
      <rgbColor rgb="FFD5DD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1FAE5"/>
      <rgbColor rgb="FFFEF3C7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7A823"/>
      <rgbColor rgb="FFFF6600"/>
      <rgbColor rgb="FF5B6B7C"/>
      <rgbColor rgb="FF969696"/>
      <rgbColor rgb="FF003366"/>
      <rgbColor rgb="FF339966"/>
      <rgbColor rgb="FF0B1B2E"/>
      <rgbColor rgb="FF333300"/>
      <rgbColor rgb="FFC2410C"/>
      <rgbColor rgb="FF993366"/>
      <rgbColor rgb="FF333399"/>
      <rgbColor rgb="FF1F2A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akshsolutions.com/ppds-vs-mrp-sap-s4hana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B2E"/>
    <pageSetUpPr fitToPage="true"/>
  </sheetPr>
  <dimension ref="A1:B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95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8" hidden="false" customHeight="true" outlineLevel="0" collapsed="false">
      <c r="A5" s="4" t="s">
        <v>3</v>
      </c>
      <c r="B5" s="5" t="s">
        <v>4</v>
      </c>
    </row>
    <row r="6" customFormat="false" ht="43.5" hidden="false" customHeight="true" outlineLevel="0" collapsed="false">
      <c r="A6" s="6" t="s">
        <v>5</v>
      </c>
      <c r="B6" s="7" t="s">
        <v>6</v>
      </c>
    </row>
    <row r="7" customFormat="false" ht="43.5" hidden="false" customHeight="true" outlineLevel="0" collapsed="false">
      <c r="A7" s="6" t="s">
        <v>7</v>
      </c>
      <c r="B7" s="7" t="s">
        <v>8</v>
      </c>
    </row>
    <row r="8" customFormat="false" ht="43.5" hidden="false" customHeight="true" outlineLevel="0" collapsed="false">
      <c r="A8" s="6" t="s">
        <v>9</v>
      </c>
      <c r="B8" s="7" t="s">
        <v>10</v>
      </c>
    </row>
    <row r="9" customFormat="false" ht="43.5" hidden="false" customHeight="true" outlineLevel="0" collapsed="false">
      <c r="A9" s="6" t="s">
        <v>11</v>
      </c>
      <c r="B9" s="7" t="s">
        <v>12</v>
      </c>
    </row>
    <row r="10" customFormat="false" ht="15" hidden="false" customHeight="true" outlineLevel="0" collapsed="false">
      <c r="A10" s="6"/>
      <c r="B10" s="7"/>
    </row>
    <row r="11" customFormat="false" ht="43.5" hidden="false" customHeight="true" outlineLevel="0" collapsed="false">
      <c r="A11" s="6" t="s">
        <v>13</v>
      </c>
      <c r="B11" s="7" t="s">
        <v>14</v>
      </c>
    </row>
    <row r="12" customFormat="false" ht="43.5" hidden="false" customHeight="true" outlineLevel="0" collapsed="false">
      <c r="A12" s="6" t="s">
        <v>15</v>
      </c>
      <c r="B12" s="7" t="s">
        <v>16</v>
      </c>
    </row>
    <row r="13" customFormat="false" ht="43.5" hidden="false" customHeight="true" outlineLevel="0" collapsed="false">
      <c r="A13" s="6" t="s">
        <v>17</v>
      </c>
      <c r="B13" s="7" t="s">
        <v>18</v>
      </c>
    </row>
  </sheetData>
  <hyperlinks>
    <hyperlink ref="A3" r:id="rId1" display="https://takshsolutions.com/ppds-vs-mrp-sap-s4hana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7A823"/>
    <pageSetUpPr fitToPage="true"/>
  </sheetPr>
  <dimension ref="A1:E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46"/>
    <col collapsed="false" customWidth="true" hidden="false" outlineLevel="0" max="4" min="4" style="0" width="48"/>
    <col collapsed="false" customWidth="true" hidden="false" outlineLevel="0" max="5" min="5" style="0" width="10"/>
  </cols>
  <sheetData>
    <row r="1" customFormat="false" ht="19.7" hidden="false" customHeight="false" outlineLevel="0" collapsed="false">
      <c r="A1" s="8" t="s">
        <v>5</v>
      </c>
    </row>
    <row r="2" customFormat="false" ht="15" hidden="false" customHeight="false" outlineLevel="0" collapsed="false">
      <c r="A2" s="2" t="s">
        <v>19</v>
      </c>
    </row>
    <row r="3" customFormat="false" ht="15" hidden="false" customHeight="false" outlineLevel="0" collapsed="false">
      <c r="A3" s="9" t="s">
        <v>20</v>
      </c>
    </row>
    <row r="5" customFormat="false" ht="33.75" hidden="false" customHeight="true" outlineLevel="0" collapsed="false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</row>
    <row r="6" customFormat="false" ht="23.85" hidden="false" customHeight="false" outlineLevel="0" collapsed="false">
      <c r="A6" s="11" t="n">
        <v>1</v>
      </c>
      <c r="B6" s="12" t="s">
        <v>26</v>
      </c>
      <c r="C6" s="12" t="s">
        <v>27</v>
      </c>
      <c r="D6" s="12" t="s">
        <v>28</v>
      </c>
      <c r="E6" s="13" t="n">
        <v>0.3</v>
      </c>
    </row>
    <row r="7" customFormat="false" ht="23.85" hidden="false" customHeight="false" outlineLevel="0" collapsed="false">
      <c r="A7" s="11" t="n">
        <v>2</v>
      </c>
      <c r="B7" s="12" t="s">
        <v>29</v>
      </c>
      <c r="C7" s="12" t="s">
        <v>30</v>
      </c>
      <c r="D7" s="12" t="s">
        <v>31</v>
      </c>
      <c r="E7" s="13" t="n">
        <v>0.2</v>
      </c>
    </row>
    <row r="8" customFormat="false" ht="23.85" hidden="false" customHeight="false" outlineLevel="0" collapsed="false">
      <c r="A8" s="11" t="n">
        <v>3</v>
      </c>
      <c r="B8" s="12" t="s">
        <v>32</v>
      </c>
      <c r="C8" s="12" t="s">
        <v>33</v>
      </c>
      <c r="D8" s="12" t="s">
        <v>34</v>
      </c>
      <c r="E8" s="13" t="n">
        <v>0.15</v>
      </c>
    </row>
    <row r="9" customFormat="false" ht="23.85" hidden="false" customHeight="false" outlineLevel="0" collapsed="false">
      <c r="A9" s="11" t="n">
        <v>4</v>
      </c>
      <c r="B9" s="12" t="s">
        <v>35</v>
      </c>
      <c r="C9" s="12" t="s">
        <v>36</v>
      </c>
      <c r="D9" s="12" t="s">
        <v>37</v>
      </c>
      <c r="E9" s="13" t="n">
        <v>0.2</v>
      </c>
    </row>
    <row r="10" customFormat="false" ht="23.85" hidden="false" customHeight="false" outlineLevel="0" collapsed="false">
      <c r="A10" s="11" t="n">
        <v>5</v>
      </c>
      <c r="B10" s="12" t="s">
        <v>38</v>
      </c>
      <c r="C10" s="12" t="s">
        <v>39</v>
      </c>
      <c r="D10" s="12" t="s">
        <v>40</v>
      </c>
      <c r="E10" s="13" t="n">
        <v>0.15</v>
      </c>
    </row>
    <row r="12" customFormat="false" ht="15" hidden="false" customHeight="false" outlineLevel="0" collapsed="false">
      <c r="D12" s="14" t="s">
        <v>41</v>
      </c>
      <c r="E12" s="15" t="n">
        <f aca="false">SUM(E6:E10)</f>
        <v>1</v>
      </c>
    </row>
    <row r="14" customFormat="false" ht="15" hidden="false" customHeight="false" outlineLevel="0" collapsed="false">
      <c r="D14" s="16" t="s">
        <v>42</v>
      </c>
      <c r="E14" s="17" t="n">
        <v>3.5</v>
      </c>
    </row>
    <row r="15" customFormat="false" ht="15" hidden="false" customHeight="false" outlineLevel="0" collapsed="false">
      <c r="D15" s="16" t="s">
        <v>43</v>
      </c>
      <c r="E15" s="17" t="n">
        <v>2.5</v>
      </c>
    </row>
    <row r="16" customFormat="false" ht="15" hidden="false" customHeight="false" outlineLevel="0" collapsed="false">
      <c r="D16" s="16" t="s">
        <v>44</v>
      </c>
      <c r="E16" s="17" t="n">
        <v>3</v>
      </c>
    </row>
  </sheetData>
  <conditionalFormatting sqref="E12">
    <cfRule type="cellIs" priority="2" operator="notEqual" aboveAverage="0" equalAverage="0" bottom="0" percent="0" rank="0" text="" dxfId="0">
      <formula>1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7A823"/>
    <pageSetUpPr fitToPage="true"/>
  </sheetPr>
  <dimension ref="A1:K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30"/>
    <col collapsed="false" customWidth="true" hidden="false" outlineLevel="0" max="3" min="3" style="0" width="22"/>
    <col collapsed="false" customWidth="true" hidden="false" outlineLevel="0" max="5" min="4" style="0" width="12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9" min="8" style="0" width="11"/>
    <col collapsed="false" customWidth="true" hidden="false" outlineLevel="0" max="10" min="10" style="0" width="18"/>
    <col collapsed="false" customWidth="true" hidden="false" outlineLevel="0" max="11" min="11" style="0" width="34"/>
  </cols>
  <sheetData>
    <row r="1" customFormat="false" ht="19.7" hidden="false" customHeight="false" outlineLevel="0" collapsed="false">
      <c r="A1" s="8" t="s">
        <v>7</v>
      </c>
    </row>
    <row r="2" customFormat="false" ht="15" hidden="false" customHeight="false" outlineLevel="0" collapsed="false">
      <c r="A2" s="2" t="s">
        <v>45</v>
      </c>
    </row>
    <row r="3" customFormat="false" ht="15" hidden="false" customHeight="false" outlineLevel="0" collapsed="false">
      <c r="A3" s="9" t="s">
        <v>20</v>
      </c>
    </row>
    <row r="5" customFormat="false" ht="33.75" hidden="false" customHeight="true" outlineLevel="0" collapsed="false">
      <c r="A5" s="10" t="s">
        <v>46</v>
      </c>
      <c r="B5" s="10" t="s">
        <v>47</v>
      </c>
      <c r="C5" s="10" t="s">
        <v>48</v>
      </c>
      <c r="D5" s="10" t="s">
        <v>49</v>
      </c>
      <c r="E5" s="10" t="s">
        <v>50</v>
      </c>
      <c r="F5" s="10" t="s">
        <v>51</v>
      </c>
      <c r="G5" s="10" t="s">
        <v>52</v>
      </c>
      <c r="H5" s="10" t="s">
        <v>38</v>
      </c>
      <c r="I5" s="10" t="s">
        <v>53</v>
      </c>
      <c r="J5" s="10" t="s">
        <v>54</v>
      </c>
      <c r="K5" s="10" t="s">
        <v>55</v>
      </c>
    </row>
    <row r="6" customFormat="false" ht="15" hidden="false" customHeight="false" outlineLevel="0" collapsed="false">
      <c r="A6" s="12" t="s">
        <v>56</v>
      </c>
      <c r="B6" s="12" t="s">
        <v>57</v>
      </c>
      <c r="C6" s="12" t="s">
        <v>58</v>
      </c>
      <c r="D6" s="12" t="n">
        <v>5</v>
      </c>
      <c r="E6" s="12" t="n">
        <v>4</v>
      </c>
      <c r="F6" s="12" t="n">
        <v>4</v>
      </c>
      <c r="G6" s="12" t="n">
        <v>3</v>
      </c>
      <c r="H6" s="12" t="n">
        <v>3</v>
      </c>
      <c r="I6" s="18" t="n">
        <f aca="false">IF(COUNT(D6:H6)&lt;5,"",D6*'Criteria &amp; Weights'!$E$6+E6*'Criteria &amp; Weights'!$E$7+F6*'Criteria &amp; Weights'!$E$8+G6*'Criteria &amp; Weights'!$E$9+H6*'Criteria &amp; Weights'!$E$10)</f>
        <v>3.95</v>
      </c>
      <c r="J6" s="11" t="str">
        <f aca="false">IF(I6="","",IF(G6&lt;'Criteria &amp; Weights'!$E$16,"Fix data first",IF(I6&gt;='Criteria &amp; Weights'!$E$14,"PP/DS",IF(I6&lt;'Criteria &amp; Weights'!$E$15,"MRP Live","Review"))))</f>
        <v>PP/DS</v>
      </c>
      <c r="K6" s="12" t="s">
        <v>59</v>
      </c>
    </row>
    <row r="7" customFormat="false" ht="15" hidden="false" customHeight="false" outlineLevel="0" collapsed="false">
      <c r="A7" s="12"/>
      <c r="B7" s="12"/>
      <c r="C7" s="12"/>
      <c r="D7" s="12"/>
      <c r="E7" s="12"/>
      <c r="F7" s="12"/>
      <c r="G7" s="12"/>
      <c r="H7" s="12"/>
      <c r="I7" s="18" t="str">
        <f aca="false">IF(COUNT(D7:H7)&lt;5,"",D7*'Criteria &amp; Weights'!$E$6+E7*'Criteria &amp; Weights'!$E$7+F7*'Criteria &amp; Weights'!$E$8+G7*'Criteria &amp; Weights'!$E$9+H7*'Criteria &amp; Weights'!$E$10)</f>
        <v/>
      </c>
      <c r="J7" s="11" t="str">
        <f aca="false">IF(I7="","",IF(G7&lt;'Criteria &amp; Weights'!$E$16,"Fix data first",IF(I7&gt;='Criteria &amp; Weights'!$E$14,"PP/DS",IF(I7&lt;'Criteria &amp; Weights'!$E$15,"MRP Live","Review"))))</f>
        <v/>
      </c>
      <c r="K7" s="12"/>
    </row>
    <row r="8" customFormat="false" ht="15" hidden="false" customHeight="false" outlineLevel="0" collapsed="false">
      <c r="A8" s="12"/>
      <c r="B8" s="12"/>
      <c r="C8" s="12"/>
      <c r="D8" s="12"/>
      <c r="E8" s="12"/>
      <c r="F8" s="12"/>
      <c r="G8" s="12"/>
      <c r="H8" s="12"/>
      <c r="I8" s="18" t="str">
        <f aca="false">IF(COUNT(D8:H8)&lt;5,"",D8*'Criteria &amp; Weights'!$E$6+E8*'Criteria &amp; Weights'!$E$7+F8*'Criteria &amp; Weights'!$E$8+G8*'Criteria &amp; Weights'!$E$9+H8*'Criteria &amp; Weights'!$E$10)</f>
        <v/>
      </c>
      <c r="J8" s="11" t="str">
        <f aca="false">IF(I8="","",IF(G8&lt;'Criteria &amp; Weights'!$E$16,"Fix data first",IF(I8&gt;='Criteria &amp; Weights'!$E$14,"PP/DS",IF(I8&lt;'Criteria &amp; Weights'!$E$15,"MRP Live","Review"))))</f>
        <v/>
      </c>
      <c r="K8" s="12"/>
    </row>
    <row r="9" customFormat="false" ht="15" hidden="false" customHeight="false" outlineLevel="0" collapsed="false">
      <c r="A9" s="12"/>
      <c r="B9" s="12"/>
      <c r="C9" s="12"/>
      <c r="D9" s="12"/>
      <c r="E9" s="12"/>
      <c r="F9" s="12"/>
      <c r="G9" s="12"/>
      <c r="H9" s="12"/>
      <c r="I9" s="18" t="str">
        <f aca="false">IF(COUNT(D9:H9)&lt;5,"",D9*'Criteria &amp; Weights'!$E$6+E9*'Criteria &amp; Weights'!$E$7+F9*'Criteria &amp; Weights'!$E$8+G9*'Criteria &amp; Weights'!$E$9+H9*'Criteria &amp; Weights'!$E$10)</f>
        <v/>
      </c>
      <c r="J9" s="11" t="str">
        <f aca="false">IF(I9="","",IF(G9&lt;'Criteria &amp; Weights'!$E$16,"Fix data first",IF(I9&gt;='Criteria &amp; Weights'!$E$14,"PP/DS",IF(I9&lt;'Criteria &amp; Weights'!$E$15,"MRP Live","Review"))))</f>
        <v/>
      </c>
      <c r="K9" s="12"/>
    </row>
    <row r="10" customFormat="false" ht="15" hidden="false" customHeight="false" outlineLevel="0" collapsed="false">
      <c r="A10" s="12"/>
      <c r="B10" s="12"/>
      <c r="C10" s="12"/>
      <c r="D10" s="12"/>
      <c r="E10" s="12"/>
      <c r="F10" s="12"/>
      <c r="G10" s="12"/>
      <c r="H10" s="12"/>
      <c r="I10" s="18" t="str">
        <f aca="false">IF(COUNT(D10:H10)&lt;5,"",D10*'Criteria &amp; Weights'!$E$6+E10*'Criteria &amp; Weights'!$E$7+F10*'Criteria &amp; Weights'!$E$8+G10*'Criteria &amp; Weights'!$E$9+H10*'Criteria &amp; Weights'!$E$10)</f>
        <v/>
      </c>
      <c r="J10" s="11" t="str">
        <f aca="false">IF(I10="","",IF(G10&lt;'Criteria &amp; Weights'!$E$16,"Fix data first",IF(I10&gt;='Criteria &amp; Weights'!$E$14,"PP/DS",IF(I10&lt;'Criteria &amp; Weights'!$E$15,"MRP Live","Review"))))</f>
        <v/>
      </c>
      <c r="K10" s="12"/>
    </row>
    <row r="11" customFormat="false" ht="15" hidden="false" customHeight="false" outlineLevel="0" collapsed="false">
      <c r="A11" s="12"/>
      <c r="B11" s="12"/>
      <c r="C11" s="12"/>
      <c r="D11" s="12"/>
      <c r="E11" s="12"/>
      <c r="F11" s="12"/>
      <c r="G11" s="12"/>
      <c r="H11" s="12"/>
      <c r="I11" s="18" t="str">
        <f aca="false">IF(COUNT(D11:H11)&lt;5,"",D11*'Criteria &amp; Weights'!$E$6+E11*'Criteria &amp; Weights'!$E$7+F11*'Criteria &amp; Weights'!$E$8+G11*'Criteria &amp; Weights'!$E$9+H11*'Criteria &amp; Weights'!$E$10)</f>
        <v/>
      </c>
      <c r="J11" s="11" t="str">
        <f aca="false">IF(I11="","",IF(G11&lt;'Criteria &amp; Weights'!$E$16,"Fix data first",IF(I11&gt;='Criteria &amp; Weights'!$E$14,"PP/DS",IF(I11&lt;'Criteria &amp; Weights'!$E$15,"MRP Live","Review"))))</f>
        <v/>
      </c>
      <c r="K11" s="12"/>
    </row>
    <row r="12" customFormat="false" ht="15" hidden="false" customHeight="false" outlineLevel="0" collapsed="false">
      <c r="A12" s="12"/>
      <c r="B12" s="12"/>
      <c r="C12" s="12"/>
      <c r="D12" s="12"/>
      <c r="E12" s="12"/>
      <c r="F12" s="12"/>
      <c r="G12" s="12"/>
      <c r="H12" s="12"/>
      <c r="I12" s="18" t="str">
        <f aca="false">IF(COUNT(D12:H12)&lt;5,"",D12*'Criteria &amp; Weights'!$E$6+E12*'Criteria &amp; Weights'!$E$7+F12*'Criteria &amp; Weights'!$E$8+G12*'Criteria &amp; Weights'!$E$9+H12*'Criteria &amp; Weights'!$E$10)</f>
        <v/>
      </c>
      <c r="J12" s="11" t="str">
        <f aca="false">IF(I12="","",IF(G12&lt;'Criteria &amp; Weights'!$E$16,"Fix data first",IF(I12&gt;='Criteria &amp; Weights'!$E$14,"PP/DS",IF(I12&lt;'Criteria &amp; Weights'!$E$15,"MRP Live","Review"))))</f>
        <v/>
      </c>
      <c r="K12" s="12"/>
    </row>
    <row r="13" customFormat="false" ht="15" hidden="false" customHeight="false" outlineLevel="0" collapsed="false">
      <c r="A13" s="12"/>
      <c r="B13" s="12"/>
      <c r="C13" s="12"/>
      <c r="D13" s="12"/>
      <c r="E13" s="12"/>
      <c r="F13" s="12"/>
      <c r="G13" s="12"/>
      <c r="H13" s="12"/>
      <c r="I13" s="18" t="str">
        <f aca="false">IF(COUNT(D13:H13)&lt;5,"",D13*'Criteria &amp; Weights'!$E$6+E13*'Criteria &amp; Weights'!$E$7+F13*'Criteria &amp; Weights'!$E$8+G13*'Criteria &amp; Weights'!$E$9+H13*'Criteria &amp; Weights'!$E$10)</f>
        <v/>
      </c>
      <c r="J13" s="11" t="str">
        <f aca="false">IF(I13="","",IF(G13&lt;'Criteria &amp; Weights'!$E$16,"Fix data first",IF(I13&gt;='Criteria &amp; Weights'!$E$14,"PP/DS",IF(I13&lt;'Criteria &amp; Weights'!$E$15,"MRP Live","Review"))))</f>
        <v/>
      </c>
      <c r="K13" s="12"/>
    </row>
    <row r="14" customFormat="false" ht="15" hidden="false" customHeight="false" outlineLevel="0" collapsed="false">
      <c r="A14" s="12"/>
      <c r="B14" s="12"/>
      <c r="C14" s="12"/>
      <c r="D14" s="12"/>
      <c r="E14" s="12"/>
      <c r="F14" s="12"/>
      <c r="G14" s="12"/>
      <c r="H14" s="12"/>
      <c r="I14" s="18" t="str">
        <f aca="false">IF(COUNT(D14:H14)&lt;5,"",D14*'Criteria &amp; Weights'!$E$6+E14*'Criteria &amp; Weights'!$E$7+F14*'Criteria &amp; Weights'!$E$8+G14*'Criteria &amp; Weights'!$E$9+H14*'Criteria &amp; Weights'!$E$10)</f>
        <v/>
      </c>
      <c r="J14" s="11" t="str">
        <f aca="false">IF(I14="","",IF(G14&lt;'Criteria &amp; Weights'!$E$16,"Fix data first",IF(I14&gt;='Criteria &amp; Weights'!$E$14,"PP/DS",IF(I14&lt;'Criteria &amp; Weights'!$E$15,"MRP Live","Review"))))</f>
        <v/>
      </c>
      <c r="K14" s="12"/>
    </row>
    <row r="15" customFormat="false" ht="15" hidden="false" customHeight="false" outlineLevel="0" collapsed="false">
      <c r="A15" s="12"/>
      <c r="B15" s="12"/>
      <c r="C15" s="12"/>
      <c r="D15" s="12"/>
      <c r="E15" s="12"/>
      <c r="F15" s="12"/>
      <c r="G15" s="12"/>
      <c r="H15" s="12"/>
      <c r="I15" s="18" t="str">
        <f aca="false">IF(COUNT(D15:H15)&lt;5,"",D15*'Criteria &amp; Weights'!$E$6+E15*'Criteria &amp; Weights'!$E$7+F15*'Criteria &amp; Weights'!$E$8+G15*'Criteria &amp; Weights'!$E$9+H15*'Criteria &amp; Weights'!$E$10)</f>
        <v/>
      </c>
      <c r="J15" s="11" t="str">
        <f aca="false">IF(I15="","",IF(G15&lt;'Criteria &amp; Weights'!$E$16,"Fix data first",IF(I15&gt;='Criteria &amp; Weights'!$E$14,"PP/DS",IF(I15&lt;'Criteria &amp; Weights'!$E$15,"MRP Live","Review"))))</f>
        <v/>
      </c>
      <c r="K15" s="12"/>
    </row>
    <row r="16" customFormat="false" ht="15" hidden="false" customHeight="false" outlineLevel="0" collapsed="false">
      <c r="A16" s="12"/>
      <c r="B16" s="12"/>
      <c r="C16" s="12"/>
      <c r="D16" s="12"/>
      <c r="E16" s="12"/>
      <c r="F16" s="12"/>
      <c r="G16" s="12"/>
      <c r="H16" s="12"/>
      <c r="I16" s="18" t="str">
        <f aca="false">IF(COUNT(D16:H16)&lt;5,"",D16*'Criteria &amp; Weights'!$E$6+E16*'Criteria &amp; Weights'!$E$7+F16*'Criteria &amp; Weights'!$E$8+G16*'Criteria &amp; Weights'!$E$9+H16*'Criteria &amp; Weights'!$E$10)</f>
        <v/>
      </c>
      <c r="J16" s="11" t="str">
        <f aca="false">IF(I16="","",IF(G16&lt;'Criteria &amp; Weights'!$E$16,"Fix data first",IF(I16&gt;='Criteria &amp; Weights'!$E$14,"PP/DS",IF(I16&lt;'Criteria &amp; Weights'!$E$15,"MRP Live","Review"))))</f>
        <v/>
      </c>
      <c r="K16" s="12"/>
    </row>
    <row r="17" customFormat="false" ht="15" hidden="false" customHeight="false" outlineLevel="0" collapsed="false">
      <c r="A17" s="12"/>
      <c r="B17" s="12"/>
      <c r="C17" s="12"/>
      <c r="D17" s="12"/>
      <c r="E17" s="12"/>
      <c r="F17" s="12"/>
      <c r="G17" s="12"/>
      <c r="H17" s="12"/>
      <c r="I17" s="18" t="str">
        <f aca="false">IF(COUNT(D17:H17)&lt;5,"",D17*'Criteria &amp; Weights'!$E$6+E17*'Criteria &amp; Weights'!$E$7+F17*'Criteria &amp; Weights'!$E$8+G17*'Criteria &amp; Weights'!$E$9+H17*'Criteria &amp; Weights'!$E$10)</f>
        <v/>
      </c>
      <c r="J17" s="11" t="str">
        <f aca="false">IF(I17="","",IF(G17&lt;'Criteria &amp; Weights'!$E$16,"Fix data first",IF(I17&gt;='Criteria &amp; Weights'!$E$14,"PP/DS",IF(I17&lt;'Criteria &amp; Weights'!$E$15,"MRP Live","Review"))))</f>
        <v/>
      </c>
      <c r="K17" s="12"/>
    </row>
    <row r="18" customFormat="false" ht="15" hidden="false" customHeight="false" outlineLevel="0" collapsed="false">
      <c r="A18" s="12"/>
      <c r="B18" s="12"/>
      <c r="C18" s="12"/>
      <c r="D18" s="12"/>
      <c r="E18" s="12"/>
      <c r="F18" s="12"/>
      <c r="G18" s="12"/>
      <c r="H18" s="12"/>
      <c r="I18" s="18" t="str">
        <f aca="false">IF(COUNT(D18:H18)&lt;5,"",D18*'Criteria &amp; Weights'!$E$6+E18*'Criteria &amp; Weights'!$E$7+F18*'Criteria &amp; Weights'!$E$8+G18*'Criteria &amp; Weights'!$E$9+H18*'Criteria &amp; Weights'!$E$10)</f>
        <v/>
      </c>
      <c r="J18" s="11" t="str">
        <f aca="false">IF(I18="","",IF(G18&lt;'Criteria &amp; Weights'!$E$16,"Fix data first",IF(I18&gt;='Criteria &amp; Weights'!$E$14,"PP/DS",IF(I18&lt;'Criteria &amp; Weights'!$E$15,"MRP Live","Review"))))</f>
        <v/>
      </c>
      <c r="K18" s="12"/>
    </row>
    <row r="19" customFormat="false" ht="15" hidden="false" customHeight="false" outlineLevel="0" collapsed="false">
      <c r="A19" s="12"/>
      <c r="B19" s="12"/>
      <c r="C19" s="12"/>
      <c r="D19" s="12"/>
      <c r="E19" s="12"/>
      <c r="F19" s="12"/>
      <c r="G19" s="12"/>
      <c r="H19" s="12"/>
      <c r="I19" s="18" t="str">
        <f aca="false">IF(COUNT(D19:H19)&lt;5,"",D19*'Criteria &amp; Weights'!$E$6+E19*'Criteria &amp; Weights'!$E$7+F19*'Criteria &amp; Weights'!$E$8+G19*'Criteria &amp; Weights'!$E$9+H19*'Criteria &amp; Weights'!$E$10)</f>
        <v/>
      </c>
      <c r="J19" s="11" t="str">
        <f aca="false">IF(I19="","",IF(G19&lt;'Criteria &amp; Weights'!$E$16,"Fix data first",IF(I19&gt;='Criteria &amp; Weights'!$E$14,"PP/DS",IF(I19&lt;'Criteria &amp; Weights'!$E$15,"MRP Live","Review"))))</f>
        <v/>
      </c>
      <c r="K19" s="12"/>
    </row>
    <row r="20" customFormat="false" ht="15" hidden="false" customHeight="false" outlineLevel="0" collapsed="false">
      <c r="A20" s="12"/>
      <c r="B20" s="12"/>
      <c r="C20" s="12"/>
      <c r="D20" s="12"/>
      <c r="E20" s="12"/>
      <c r="F20" s="12"/>
      <c r="G20" s="12"/>
      <c r="H20" s="12"/>
      <c r="I20" s="18" t="str">
        <f aca="false">IF(COUNT(D20:H20)&lt;5,"",D20*'Criteria &amp; Weights'!$E$6+E20*'Criteria &amp; Weights'!$E$7+F20*'Criteria &amp; Weights'!$E$8+G20*'Criteria &amp; Weights'!$E$9+H20*'Criteria &amp; Weights'!$E$10)</f>
        <v/>
      </c>
      <c r="J20" s="11" t="str">
        <f aca="false">IF(I20="","",IF(G20&lt;'Criteria &amp; Weights'!$E$16,"Fix data first",IF(I20&gt;='Criteria &amp; Weights'!$E$14,"PP/DS",IF(I20&lt;'Criteria &amp; Weights'!$E$15,"MRP Live","Review"))))</f>
        <v/>
      </c>
      <c r="K20" s="12"/>
    </row>
    <row r="21" customFormat="false" ht="15" hidden="false" customHeight="false" outlineLevel="0" collapsed="false">
      <c r="A21" s="12"/>
      <c r="B21" s="12"/>
      <c r="C21" s="12"/>
      <c r="D21" s="12"/>
      <c r="E21" s="12"/>
      <c r="F21" s="12"/>
      <c r="G21" s="12"/>
      <c r="H21" s="12"/>
      <c r="I21" s="18" t="str">
        <f aca="false">IF(COUNT(D21:H21)&lt;5,"",D21*'Criteria &amp; Weights'!$E$6+E21*'Criteria &amp; Weights'!$E$7+F21*'Criteria &amp; Weights'!$E$8+G21*'Criteria &amp; Weights'!$E$9+H21*'Criteria &amp; Weights'!$E$10)</f>
        <v/>
      </c>
      <c r="J21" s="11" t="str">
        <f aca="false">IF(I21="","",IF(G21&lt;'Criteria &amp; Weights'!$E$16,"Fix data first",IF(I21&gt;='Criteria &amp; Weights'!$E$14,"PP/DS",IF(I21&lt;'Criteria &amp; Weights'!$E$15,"MRP Live","Review"))))</f>
        <v/>
      </c>
      <c r="K21" s="12"/>
    </row>
    <row r="22" customFormat="false" ht="15" hidden="false" customHeight="false" outlineLevel="0" collapsed="false">
      <c r="A22" s="12"/>
      <c r="B22" s="12"/>
      <c r="C22" s="12"/>
      <c r="D22" s="12"/>
      <c r="E22" s="12"/>
      <c r="F22" s="12"/>
      <c r="G22" s="12"/>
      <c r="H22" s="12"/>
      <c r="I22" s="18" t="str">
        <f aca="false">IF(COUNT(D22:H22)&lt;5,"",D22*'Criteria &amp; Weights'!$E$6+E22*'Criteria &amp; Weights'!$E$7+F22*'Criteria &amp; Weights'!$E$8+G22*'Criteria &amp; Weights'!$E$9+H22*'Criteria &amp; Weights'!$E$10)</f>
        <v/>
      </c>
      <c r="J22" s="11" t="str">
        <f aca="false">IF(I22="","",IF(G22&lt;'Criteria &amp; Weights'!$E$16,"Fix data first",IF(I22&gt;='Criteria &amp; Weights'!$E$14,"PP/DS",IF(I22&lt;'Criteria &amp; Weights'!$E$15,"MRP Live","Review"))))</f>
        <v/>
      </c>
      <c r="K22" s="12"/>
    </row>
    <row r="23" customFormat="false" ht="15" hidden="false" customHeight="false" outlineLevel="0" collapsed="false">
      <c r="A23" s="12"/>
      <c r="B23" s="12"/>
      <c r="C23" s="12"/>
      <c r="D23" s="12"/>
      <c r="E23" s="12"/>
      <c r="F23" s="12"/>
      <c r="G23" s="12"/>
      <c r="H23" s="12"/>
      <c r="I23" s="18" t="str">
        <f aca="false">IF(COUNT(D23:H23)&lt;5,"",D23*'Criteria &amp; Weights'!$E$6+E23*'Criteria &amp; Weights'!$E$7+F23*'Criteria &amp; Weights'!$E$8+G23*'Criteria &amp; Weights'!$E$9+H23*'Criteria &amp; Weights'!$E$10)</f>
        <v/>
      </c>
      <c r="J23" s="11" t="str">
        <f aca="false">IF(I23="","",IF(G23&lt;'Criteria &amp; Weights'!$E$16,"Fix data first",IF(I23&gt;='Criteria &amp; Weights'!$E$14,"PP/DS",IF(I23&lt;'Criteria &amp; Weights'!$E$15,"MRP Live","Review"))))</f>
        <v/>
      </c>
      <c r="K23" s="12"/>
    </row>
    <row r="24" customFormat="false" ht="15" hidden="false" customHeight="false" outlineLevel="0" collapsed="false">
      <c r="A24" s="12"/>
      <c r="B24" s="12"/>
      <c r="C24" s="12"/>
      <c r="D24" s="12"/>
      <c r="E24" s="12"/>
      <c r="F24" s="12"/>
      <c r="G24" s="12"/>
      <c r="H24" s="12"/>
      <c r="I24" s="18" t="str">
        <f aca="false">IF(COUNT(D24:H24)&lt;5,"",D24*'Criteria &amp; Weights'!$E$6+E24*'Criteria &amp; Weights'!$E$7+F24*'Criteria &amp; Weights'!$E$8+G24*'Criteria &amp; Weights'!$E$9+H24*'Criteria &amp; Weights'!$E$10)</f>
        <v/>
      </c>
      <c r="J24" s="11" t="str">
        <f aca="false">IF(I24="","",IF(G24&lt;'Criteria &amp; Weights'!$E$16,"Fix data first",IF(I24&gt;='Criteria &amp; Weights'!$E$14,"PP/DS",IF(I24&lt;'Criteria &amp; Weights'!$E$15,"MRP Live","Review"))))</f>
        <v/>
      </c>
      <c r="K24" s="12"/>
    </row>
    <row r="25" customFormat="false" ht="15" hidden="false" customHeight="false" outlineLevel="0" collapsed="false">
      <c r="A25" s="12"/>
      <c r="B25" s="12"/>
      <c r="C25" s="12"/>
      <c r="D25" s="12"/>
      <c r="E25" s="12"/>
      <c r="F25" s="12"/>
      <c r="G25" s="12"/>
      <c r="H25" s="12"/>
      <c r="I25" s="18" t="str">
        <f aca="false">IF(COUNT(D25:H25)&lt;5,"",D25*'Criteria &amp; Weights'!$E$6+E25*'Criteria &amp; Weights'!$E$7+F25*'Criteria &amp; Weights'!$E$8+G25*'Criteria &amp; Weights'!$E$9+H25*'Criteria &amp; Weights'!$E$10)</f>
        <v/>
      </c>
      <c r="J25" s="11" t="str">
        <f aca="false">IF(I25="","",IF(G25&lt;'Criteria &amp; Weights'!$E$16,"Fix data first",IF(I25&gt;='Criteria &amp; Weights'!$E$14,"PP/DS",IF(I25&lt;'Criteria &amp; Weights'!$E$15,"MRP Live","Review"))))</f>
        <v/>
      </c>
      <c r="K25" s="12"/>
    </row>
    <row r="26" customFormat="false" ht="15" hidden="false" customHeight="false" outlineLevel="0" collapsed="false">
      <c r="A26" s="12"/>
      <c r="B26" s="12"/>
      <c r="C26" s="12"/>
      <c r="D26" s="12"/>
      <c r="E26" s="12"/>
      <c r="F26" s="12"/>
      <c r="G26" s="12"/>
      <c r="H26" s="12"/>
      <c r="I26" s="18" t="str">
        <f aca="false">IF(COUNT(D26:H26)&lt;5,"",D26*'Criteria &amp; Weights'!$E$6+E26*'Criteria &amp; Weights'!$E$7+F26*'Criteria &amp; Weights'!$E$8+G26*'Criteria &amp; Weights'!$E$9+H26*'Criteria &amp; Weights'!$E$10)</f>
        <v/>
      </c>
      <c r="J26" s="11" t="str">
        <f aca="false">IF(I26="","",IF(G26&lt;'Criteria &amp; Weights'!$E$16,"Fix data first",IF(I26&gt;='Criteria &amp; Weights'!$E$14,"PP/DS",IF(I26&lt;'Criteria &amp; Weights'!$E$15,"MRP Live","Review"))))</f>
        <v/>
      </c>
      <c r="K26" s="12"/>
    </row>
    <row r="27" customFormat="false" ht="15" hidden="false" customHeight="false" outlineLevel="0" collapsed="false">
      <c r="A27" s="12"/>
      <c r="B27" s="12"/>
      <c r="C27" s="12"/>
      <c r="D27" s="12"/>
      <c r="E27" s="12"/>
      <c r="F27" s="12"/>
      <c r="G27" s="12"/>
      <c r="H27" s="12"/>
      <c r="I27" s="18" t="str">
        <f aca="false">IF(COUNT(D27:H27)&lt;5,"",D27*'Criteria &amp; Weights'!$E$6+E27*'Criteria &amp; Weights'!$E$7+F27*'Criteria &amp; Weights'!$E$8+G27*'Criteria &amp; Weights'!$E$9+H27*'Criteria &amp; Weights'!$E$10)</f>
        <v/>
      </c>
      <c r="J27" s="11" t="str">
        <f aca="false">IF(I27="","",IF(G27&lt;'Criteria &amp; Weights'!$E$16,"Fix data first",IF(I27&gt;='Criteria &amp; Weights'!$E$14,"PP/DS",IF(I27&lt;'Criteria &amp; Weights'!$E$15,"MRP Live","Review"))))</f>
        <v/>
      </c>
      <c r="K27" s="12"/>
    </row>
    <row r="28" customFormat="false" ht="15" hidden="false" customHeight="false" outlineLevel="0" collapsed="false">
      <c r="A28" s="12"/>
      <c r="B28" s="12"/>
      <c r="C28" s="12"/>
      <c r="D28" s="12"/>
      <c r="E28" s="12"/>
      <c r="F28" s="12"/>
      <c r="G28" s="12"/>
      <c r="H28" s="12"/>
      <c r="I28" s="18" t="str">
        <f aca="false">IF(COUNT(D28:H28)&lt;5,"",D28*'Criteria &amp; Weights'!$E$6+E28*'Criteria &amp; Weights'!$E$7+F28*'Criteria &amp; Weights'!$E$8+G28*'Criteria &amp; Weights'!$E$9+H28*'Criteria &amp; Weights'!$E$10)</f>
        <v/>
      </c>
      <c r="J28" s="11" t="str">
        <f aca="false">IF(I28="","",IF(G28&lt;'Criteria &amp; Weights'!$E$16,"Fix data first",IF(I28&gt;='Criteria &amp; Weights'!$E$14,"PP/DS",IF(I28&lt;'Criteria &amp; Weights'!$E$15,"MRP Live","Review"))))</f>
        <v/>
      </c>
      <c r="K28" s="12"/>
    </row>
    <row r="29" customFormat="false" ht="15" hidden="false" customHeight="false" outlineLevel="0" collapsed="false">
      <c r="A29" s="12"/>
      <c r="B29" s="12"/>
      <c r="C29" s="12"/>
      <c r="D29" s="12"/>
      <c r="E29" s="12"/>
      <c r="F29" s="12"/>
      <c r="G29" s="12"/>
      <c r="H29" s="12"/>
      <c r="I29" s="18" t="str">
        <f aca="false">IF(COUNT(D29:H29)&lt;5,"",D29*'Criteria &amp; Weights'!$E$6+E29*'Criteria &amp; Weights'!$E$7+F29*'Criteria &amp; Weights'!$E$8+G29*'Criteria &amp; Weights'!$E$9+H29*'Criteria &amp; Weights'!$E$10)</f>
        <v/>
      </c>
      <c r="J29" s="11" t="str">
        <f aca="false">IF(I29="","",IF(G29&lt;'Criteria &amp; Weights'!$E$16,"Fix data first",IF(I29&gt;='Criteria &amp; Weights'!$E$14,"PP/DS",IF(I29&lt;'Criteria &amp; Weights'!$E$15,"MRP Live","Review"))))</f>
        <v/>
      </c>
      <c r="K29" s="12"/>
    </row>
    <row r="30" customFormat="false" ht="15" hidden="false" customHeight="false" outlineLevel="0" collapsed="false">
      <c r="A30" s="12"/>
      <c r="B30" s="12"/>
      <c r="C30" s="12"/>
      <c r="D30" s="12"/>
      <c r="E30" s="12"/>
      <c r="F30" s="12"/>
      <c r="G30" s="12"/>
      <c r="H30" s="12"/>
      <c r="I30" s="18" t="str">
        <f aca="false">IF(COUNT(D30:H30)&lt;5,"",D30*'Criteria &amp; Weights'!$E$6+E30*'Criteria &amp; Weights'!$E$7+F30*'Criteria &amp; Weights'!$E$8+G30*'Criteria &amp; Weights'!$E$9+H30*'Criteria &amp; Weights'!$E$10)</f>
        <v/>
      </c>
      <c r="J30" s="11" t="str">
        <f aca="false">IF(I30="","",IF(G30&lt;'Criteria &amp; Weights'!$E$16,"Fix data first",IF(I30&gt;='Criteria &amp; Weights'!$E$14,"PP/DS",IF(I30&lt;'Criteria &amp; Weights'!$E$15,"MRP Live","Review"))))</f>
        <v/>
      </c>
      <c r="K30" s="12"/>
    </row>
    <row r="31" customFormat="false" ht="15" hidden="false" customHeight="false" outlineLevel="0" collapsed="false">
      <c r="A31" s="12"/>
      <c r="B31" s="12"/>
      <c r="C31" s="12"/>
      <c r="D31" s="12"/>
      <c r="E31" s="12"/>
      <c r="F31" s="12"/>
      <c r="G31" s="12"/>
      <c r="H31" s="12"/>
      <c r="I31" s="18" t="str">
        <f aca="false">IF(COUNT(D31:H31)&lt;5,"",D31*'Criteria &amp; Weights'!$E$6+E31*'Criteria &amp; Weights'!$E$7+F31*'Criteria &amp; Weights'!$E$8+G31*'Criteria &amp; Weights'!$E$9+H31*'Criteria &amp; Weights'!$E$10)</f>
        <v/>
      </c>
      <c r="J31" s="11" t="str">
        <f aca="false">IF(I31="","",IF(G31&lt;'Criteria &amp; Weights'!$E$16,"Fix data first",IF(I31&gt;='Criteria &amp; Weights'!$E$14,"PP/DS",IF(I31&lt;'Criteria &amp; Weights'!$E$15,"MRP Live","Review"))))</f>
        <v/>
      </c>
      <c r="K31" s="12"/>
    </row>
    <row r="32" customFormat="false" ht="15" hidden="false" customHeight="false" outlineLevel="0" collapsed="false">
      <c r="A32" s="12"/>
      <c r="B32" s="12"/>
      <c r="C32" s="12"/>
      <c r="D32" s="12"/>
      <c r="E32" s="12"/>
      <c r="F32" s="12"/>
      <c r="G32" s="12"/>
      <c r="H32" s="12"/>
      <c r="I32" s="18" t="str">
        <f aca="false">IF(COUNT(D32:H32)&lt;5,"",D32*'Criteria &amp; Weights'!$E$6+E32*'Criteria &amp; Weights'!$E$7+F32*'Criteria &amp; Weights'!$E$8+G32*'Criteria &amp; Weights'!$E$9+H32*'Criteria &amp; Weights'!$E$10)</f>
        <v/>
      </c>
      <c r="J32" s="11" t="str">
        <f aca="false">IF(I32="","",IF(G32&lt;'Criteria &amp; Weights'!$E$16,"Fix data first",IF(I32&gt;='Criteria &amp; Weights'!$E$14,"PP/DS",IF(I32&lt;'Criteria &amp; Weights'!$E$15,"MRP Live","Review"))))</f>
        <v/>
      </c>
      <c r="K32" s="12"/>
    </row>
    <row r="33" customFormat="false" ht="15" hidden="false" customHeight="false" outlineLevel="0" collapsed="false">
      <c r="A33" s="12"/>
      <c r="B33" s="12"/>
      <c r="C33" s="12"/>
      <c r="D33" s="12"/>
      <c r="E33" s="12"/>
      <c r="F33" s="12"/>
      <c r="G33" s="12"/>
      <c r="H33" s="12"/>
      <c r="I33" s="18" t="str">
        <f aca="false">IF(COUNT(D33:H33)&lt;5,"",D33*'Criteria &amp; Weights'!$E$6+E33*'Criteria &amp; Weights'!$E$7+F33*'Criteria &amp; Weights'!$E$8+G33*'Criteria &amp; Weights'!$E$9+H33*'Criteria &amp; Weights'!$E$10)</f>
        <v/>
      </c>
      <c r="J33" s="11" t="str">
        <f aca="false">IF(I33="","",IF(G33&lt;'Criteria &amp; Weights'!$E$16,"Fix data first",IF(I33&gt;='Criteria &amp; Weights'!$E$14,"PP/DS",IF(I33&lt;'Criteria &amp; Weights'!$E$15,"MRP Live","Review"))))</f>
        <v/>
      </c>
      <c r="K33" s="12"/>
    </row>
    <row r="34" customFormat="false" ht="15" hidden="false" customHeight="false" outlineLevel="0" collapsed="false">
      <c r="A34" s="12"/>
      <c r="B34" s="12"/>
      <c r="C34" s="12"/>
      <c r="D34" s="12"/>
      <c r="E34" s="12"/>
      <c r="F34" s="12"/>
      <c r="G34" s="12"/>
      <c r="H34" s="12"/>
      <c r="I34" s="18" t="str">
        <f aca="false">IF(COUNT(D34:H34)&lt;5,"",D34*'Criteria &amp; Weights'!$E$6+E34*'Criteria &amp; Weights'!$E$7+F34*'Criteria &amp; Weights'!$E$8+G34*'Criteria &amp; Weights'!$E$9+H34*'Criteria &amp; Weights'!$E$10)</f>
        <v/>
      </c>
      <c r="J34" s="11" t="str">
        <f aca="false">IF(I34="","",IF(G34&lt;'Criteria &amp; Weights'!$E$16,"Fix data first",IF(I34&gt;='Criteria &amp; Weights'!$E$14,"PP/DS",IF(I34&lt;'Criteria &amp; Weights'!$E$15,"MRP Live","Review"))))</f>
        <v/>
      </c>
      <c r="K34" s="12"/>
    </row>
    <row r="35" customFormat="false" ht="15" hidden="false" customHeight="false" outlineLevel="0" collapsed="false">
      <c r="A35" s="12"/>
      <c r="B35" s="12"/>
      <c r="C35" s="12"/>
      <c r="D35" s="12"/>
      <c r="E35" s="12"/>
      <c r="F35" s="12"/>
      <c r="G35" s="12"/>
      <c r="H35" s="12"/>
      <c r="I35" s="18" t="str">
        <f aca="false">IF(COUNT(D35:H35)&lt;5,"",D35*'Criteria &amp; Weights'!$E$6+E35*'Criteria &amp; Weights'!$E$7+F35*'Criteria &amp; Weights'!$E$8+G35*'Criteria &amp; Weights'!$E$9+H35*'Criteria &amp; Weights'!$E$10)</f>
        <v/>
      </c>
      <c r="J35" s="11" t="str">
        <f aca="false">IF(I35="","",IF(G35&lt;'Criteria &amp; Weights'!$E$16,"Fix data first",IF(I35&gt;='Criteria &amp; Weights'!$E$14,"PP/DS",IF(I35&lt;'Criteria &amp; Weights'!$E$15,"MRP Live","Review"))))</f>
        <v/>
      </c>
      <c r="K35" s="12"/>
    </row>
    <row r="37" customFormat="false" ht="15" hidden="false" customHeight="false" outlineLevel="0" collapsed="false">
      <c r="B37" s="14" t="s">
        <v>60</v>
      </c>
      <c r="C37" s="19" t="n">
        <f aca="false">COUNT(I6:I35)</f>
        <v>1</v>
      </c>
    </row>
    <row r="38" customFormat="false" ht="15" hidden="false" customHeight="false" outlineLevel="0" collapsed="false">
      <c r="B38" s="14" t="s">
        <v>61</v>
      </c>
      <c r="C38" s="19" t="n">
        <f aca="false">COUNTIF(J6:J35,"PP/DS")</f>
        <v>1</v>
      </c>
    </row>
    <row r="39" customFormat="false" ht="15" hidden="false" customHeight="false" outlineLevel="0" collapsed="false">
      <c r="B39" s="14" t="s">
        <v>62</v>
      </c>
      <c r="C39" s="19" t="n">
        <f aca="false">COUNTIF(J6:J35,"MRP Live")</f>
        <v>0</v>
      </c>
    </row>
    <row r="40" customFormat="false" ht="15" hidden="false" customHeight="false" outlineLevel="0" collapsed="false">
      <c r="B40" s="14" t="s">
        <v>63</v>
      </c>
      <c r="C40" s="19" t="n">
        <f aca="false">COUNTIF(J6:J35,"Review")</f>
        <v>0</v>
      </c>
    </row>
    <row r="41" customFormat="false" ht="15" hidden="false" customHeight="false" outlineLevel="0" collapsed="false">
      <c r="B41" s="14" t="s">
        <v>64</v>
      </c>
      <c r="C41" s="19" t="n">
        <f aca="false">COUNTIF(J6:J35,"Fix data first")</f>
        <v>0</v>
      </c>
    </row>
  </sheetData>
  <autoFilter ref="A5:K35"/>
  <conditionalFormatting sqref="J6:J35">
    <cfRule type="cellIs" priority="2" operator="equal" aboveAverage="0" equalAverage="0" bottom="0" percent="0" rank="0" text="" dxfId="6">
      <formula>"PP/DS"</formula>
    </cfRule>
    <cfRule type="cellIs" priority="3" operator="equal" aboveAverage="0" equalAverage="0" bottom="0" percent="0" rank="0" text="" dxfId="7">
      <formula>"MRP Live"</formula>
    </cfRule>
    <cfRule type="cellIs" priority="4" operator="equal" aboveAverage="0" equalAverage="0" bottom="0" percent="0" rank="0" text="" dxfId="8">
      <formula>"Review"</formula>
    </cfRule>
    <cfRule type="cellIs" priority="5" operator="equal" aboveAverage="0" equalAverage="0" bottom="0" percent="0" rank="0" text="" dxfId="0">
      <formula>"Fix data first"</formula>
    </cfRule>
  </conditionalFormatting>
  <dataValidations count="1">
    <dataValidation allowBlank="true" errorStyle="stop" operator="between" showDropDown="false" showErrorMessage="false" showInputMessage="false" sqref="D6:H35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7A823"/>
    <pageSetUpPr fitToPage="true"/>
  </sheetPr>
  <dimension ref="A1:F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4"/>
    <col collapsed="false" customWidth="true" hidden="false" outlineLevel="0" max="3" min="3" style="0" width="60"/>
    <col collapsed="false" customWidth="true" hidden="false" outlineLevel="0" max="4" min="4" style="0" width="18"/>
    <col collapsed="false" customWidth="true" hidden="false" outlineLevel="0" max="5" min="5" style="0" width="13"/>
    <col collapsed="false" customWidth="true" hidden="false" outlineLevel="0" max="6" min="6" style="0" width="40"/>
  </cols>
  <sheetData>
    <row r="1" customFormat="false" ht="19.7" hidden="false" customHeight="false" outlineLevel="0" collapsed="false">
      <c r="A1" s="8" t="s">
        <v>65</v>
      </c>
    </row>
    <row r="2" customFormat="false" ht="15" hidden="false" customHeight="false" outlineLevel="0" collapsed="false">
      <c r="A2" s="2" t="s">
        <v>66</v>
      </c>
    </row>
    <row r="3" customFormat="false" ht="15" hidden="false" customHeight="false" outlineLevel="0" collapsed="false">
      <c r="A3" s="9" t="s">
        <v>20</v>
      </c>
    </row>
    <row r="5" customFormat="false" ht="33.75" hidden="false" customHeight="true" outlineLevel="0" collapsed="false">
      <c r="A5" s="10" t="s">
        <v>21</v>
      </c>
      <c r="B5" s="10" t="s">
        <v>67</v>
      </c>
      <c r="C5" s="10" t="s">
        <v>68</v>
      </c>
      <c r="D5" s="10" t="s">
        <v>69</v>
      </c>
      <c r="E5" s="10" t="s">
        <v>70</v>
      </c>
      <c r="F5" s="10" t="s">
        <v>71</v>
      </c>
    </row>
    <row r="6" customFormat="false" ht="15" hidden="false" customHeight="false" outlineLevel="0" collapsed="false">
      <c r="A6" s="12" t="n">
        <v>1</v>
      </c>
      <c r="B6" s="12" t="s">
        <v>72</v>
      </c>
      <c r="C6" s="12" t="s">
        <v>73</v>
      </c>
      <c r="D6" s="12"/>
      <c r="E6" s="12" t="s">
        <v>74</v>
      </c>
      <c r="F6" s="12"/>
    </row>
    <row r="7" customFormat="false" ht="15" hidden="false" customHeight="false" outlineLevel="0" collapsed="false">
      <c r="A7" s="12" t="n">
        <v>2</v>
      </c>
      <c r="B7" s="12" t="s">
        <v>72</v>
      </c>
      <c r="C7" s="12" t="s">
        <v>75</v>
      </c>
      <c r="D7" s="12"/>
      <c r="E7" s="12" t="s">
        <v>74</v>
      </c>
      <c r="F7" s="12"/>
    </row>
    <row r="8" customFormat="false" ht="15" hidden="false" customHeight="false" outlineLevel="0" collapsed="false">
      <c r="A8" s="12" t="n">
        <v>3</v>
      </c>
      <c r="B8" s="12" t="s">
        <v>72</v>
      </c>
      <c r="C8" s="12" t="s">
        <v>76</v>
      </c>
      <c r="D8" s="12"/>
      <c r="E8" s="12" t="s">
        <v>74</v>
      </c>
      <c r="F8" s="12"/>
    </row>
    <row r="9" customFormat="false" ht="15" hidden="false" customHeight="false" outlineLevel="0" collapsed="false">
      <c r="A9" s="12" t="n">
        <v>4</v>
      </c>
      <c r="B9" s="12" t="s">
        <v>72</v>
      </c>
      <c r="C9" s="12" t="s">
        <v>77</v>
      </c>
      <c r="D9" s="12"/>
      <c r="E9" s="12" t="s">
        <v>74</v>
      </c>
      <c r="F9" s="12"/>
    </row>
    <row r="10" customFormat="false" ht="15" hidden="false" customHeight="false" outlineLevel="0" collapsed="false">
      <c r="A10" s="12" t="n">
        <v>5</v>
      </c>
      <c r="B10" s="12" t="s">
        <v>78</v>
      </c>
      <c r="C10" s="12" t="s">
        <v>79</v>
      </c>
      <c r="D10" s="12"/>
      <c r="E10" s="12" t="s">
        <v>74</v>
      </c>
      <c r="F10" s="12"/>
    </row>
    <row r="11" customFormat="false" ht="15" hidden="false" customHeight="false" outlineLevel="0" collapsed="false">
      <c r="A11" s="12" t="n">
        <v>6</v>
      </c>
      <c r="B11" s="12" t="s">
        <v>78</v>
      </c>
      <c r="C11" s="12" t="s">
        <v>80</v>
      </c>
      <c r="D11" s="12"/>
      <c r="E11" s="12" t="s">
        <v>74</v>
      </c>
      <c r="F11" s="12"/>
    </row>
    <row r="12" customFormat="false" ht="15" hidden="false" customHeight="false" outlineLevel="0" collapsed="false">
      <c r="A12" s="12" t="n">
        <v>7</v>
      </c>
      <c r="B12" s="12" t="s">
        <v>78</v>
      </c>
      <c r="C12" s="12" t="s">
        <v>81</v>
      </c>
      <c r="D12" s="12"/>
      <c r="E12" s="12" t="s">
        <v>74</v>
      </c>
      <c r="F12" s="12"/>
    </row>
    <row r="13" customFormat="false" ht="15" hidden="false" customHeight="false" outlineLevel="0" collapsed="false">
      <c r="A13" s="12" t="n">
        <v>8</v>
      </c>
      <c r="B13" s="12" t="s">
        <v>78</v>
      </c>
      <c r="C13" s="12" t="s">
        <v>82</v>
      </c>
      <c r="D13" s="12"/>
      <c r="E13" s="12" t="s">
        <v>74</v>
      </c>
      <c r="F13" s="12"/>
    </row>
    <row r="14" customFormat="false" ht="15" hidden="false" customHeight="false" outlineLevel="0" collapsed="false">
      <c r="A14" s="12" t="n">
        <v>9</v>
      </c>
      <c r="B14" s="12" t="s">
        <v>83</v>
      </c>
      <c r="C14" s="12" t="s">
        <v>84</v>
      </c>
      <c r="D14" s="12"/>
      <c r="E14" s="12" t="s">
        <v>74</v>
      </c>
      <c r="F14" s="12"/>
    </row>
    <row r="15" customFormat="false" ht="15" hidden="false" customHeight="false" outlineLevel="0" collapsed="false">
      <c r="A15" s="12" t="n">
        <v>10</v>
      </c>
      <c r="B15" s="12" t="s">
        <v>83</v>
      </c>
      <c r="C15" s="12" t="s">
        <v>85</v>
      </c>
      <c r="D15" s="12"/>
      <c r="E15" s="12" t="s">
        <v>74</v>
      </c>
      <c r="F15" s="12"/>
    </row>
    <row r="16" customFormat="false" ht="15" hidden="false" customHeight="false" outlineLevel="0" collapsed="false">
      <c r="A16" s="12" t="n">
        <v>11</v>
      </c>
      <c r="B16" s="12" t="s">
        <v>86</v>
      </c>
      <c r="C16" s="12" t="s">
        <v>87</v>
      </c>
      <c r="D16" s="12"/>
      <c r="E16" s="12" t="s">
        <v>74</v>
      </c>
      <c r="F16" s="12"/>
    </row>
    <row r="17" customFormat="false" ht="15" hidden="false" customHeight="false" outlineLevel="0" collapsed="false">
      <c r="A17" s="12" t="n">
        <v>12</v>
      </c>
      <c r="B17" s="12" t="s">
        <v>86</v>
      </c>
      <c r="C17" s="12" t="s">
        <v>88</v>
      </c>
      <c r="D17" s="12"/>
      <c r="E17" s="12" t="s">
        <v>74</v>
      </c>
      <c r="F17" s="12"/>
    </row>
    <row r="18" customFormat="false" ht="15" hidden="false" customHeight="false" outlineLevel="0" collapsed="false">
      <c r="A18" s="12"/>
      <c r="B18" s="12"/>
      <c r="C18" s="12"/>
      <c r="D18" s="12"/>
      <c r="E18" s="12"/>
      <c r="F18" s="12"/>
    </row>
    <row r="19" customFormat="false" ht="15" hidden="false" customHeight="false" outlineLevel="0" collapsed="false">
      <c r="A19" s="12"/>
      <c r="B19" s="12"/>
      <c r="C19" s="12"/>
      <c r="D19" s="12"/>
      <c r="E19" s="12"/>
      <c r="F19" s="12"/>
    </row>
    <row r="20" customFormat="false" ht="15" hidden="false" customHeight="false" outlineLevel="0" collapsed="false">
      <c r="A20" s="12"/>
      <c r="B20" s="12"/>
      <c r="C20" s="12"/>
      <c r="D20" s="12"/>
      <c r="E20" s="12"/>
      <c r="F20" s="12"/>
    </row>
    <row r="21" customFormat="false" ht="15" hidden="false" customHeight="false" outlineLevel="0" collapsed="false">
      <c r="A21" s="12"/>
      <c r="B21" s="12"/>
      <c r="C21" s="12"/>
      <c r="D21" s="12"/>
      <c r="E21" s="12"/>
      <c r="F21" s="12"/>
    </row>
    <row r="23" customFormat="false" ht="15" hidden="false" customHeight="false" outlineLevel="0" collapsed="false">
      <c r="B23" s="14" t="s">
        <v>89</v>
      </c>
      <c r="C23" s="20" t="n">
        <f aca="false">IFERROR(COUNTIF(E6:E21,"Done")/(COUNTA(C6:C21)-COUNTIF(E6:E21,"Not applicable")),0)</f>
        <v>0</v>
      </c>
    </row>
  </sheetData>
  <autoFilter ref="A5:F21"/>
  <conditionalFormatting sqref="E6:E21">
    <cfRule type="cellIs" priority="2" operator="equal" aboveAverage="0" equalAverage="0" bottom="0" percent="0" rank="0" text="" dxfId="6">
      <formula>"Done"</formula>
    </cfRule>
  </conditionalFormatting>
  <dataValidations count="1">
    <dataValidation allowBlank="true" errorStyle="stop" operator="between" showDropDown="false" showErrorMessage="false" showInputMessage="false" sqref="E6:E21" type="list">
      <formula1>"Open,In progress,Done,Not applicable"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2026-10-12T18:36:02Z</dcterms:created>
  <dc:creator>openpyxl</dc:creator>
  <dc:description/>
  <dc:language>en-US</dc:language>
  <cp:lastModifiedBy/>
  <dcterms:modified xsi:type="dcterms:W3CDTF">2026-10-12T18:36:02Z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